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Q6" i="3" l="1"/>
  <c r="AP6" i="3"/>
  <c r="AO6" i="3"/>
  <c r="AN6" i="3"/>
  <c r="AM6" i="3"/>
  <c r="AS6" i="3"/>
  <c r="AG6" i="3" l="1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G11" i="3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<sst xmlns="http://schemas.openxmlformats.org/spreadsheetml/2006/main" count="70" uniqueCount="30">
  <si>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</si>
  <si>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</si>
  <si>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</si>
  <si>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</si>
  <si>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</si>
  <si>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</si>
  <si>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</si>
  <si>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</si>
  <si>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</si>
  <si>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</si>
  <si>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</si>
  <si>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</si>
  <si>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</si>
  <si>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</si>
  <si>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</si>
  <si>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</si>
  <si>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</si>
  <si>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</si>
  <si>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</si>
  <si>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</si>
  <si>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</si>
  <si>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</si>
  <si>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</si>
  <si>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</si>
  <si>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</si>
  <si>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TyTe</t>
  </si>
  <si>
    <t>TyTe = Tyrnävän Tempaus  (1921)</t>
  </si>
  <si>
    <t>Riku Rasila</t>
  </si>
  <si>
    <t>12.8.1991   Jokioinen</t>
  </si>
  <si>
    <t>JoKo = Jokioisten Koetus  (1902),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</si>
</sst>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"/>
      <c r="AN4" s="1"/>
      <c r="AO4" s="1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66">
        <v>2021</v>
      </c>
      <c r="Y5" s="66" t="s">
        <v>24</v>
      </c>
      <c r="Z5" s="67" t="s">
        <v>25</v>
      </c>
      <c r="AA5" s="66">
        <v>17</v>
      </c>
      <c r="AB5" s="66">
        <v>0</v>
      </c>
      <c r="AC5" s="66">
        <v>4</v>
      </c>
      <c r="AD5" s="66">
        <v>1</v>
      </c>
      <c r="AE5" s="66">
        <v>24</v>
      </c>
      <c r="AF5" s="68">
        <v>0.39340000000000003</v>
      </c>
      <c r="AG5" s="69">
        <v>61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SUM(AA3:AA5)</f>
        <v>17</v>
      </c>
      <c r="AB6" s="36">
        <f>SUM(AB3:AB5)</f>
        <v>0</v>
      </c>
      <c r="AC6" s="36">
        <f>SUM(AC3:AC5)</f>
        <v>4</v>
      </c>
      <c r="AD6" s="36">
        <f>SUM(AD3:AD5)</f>
        <v>1</v>
      </c>
      <c r="AE6" s="36">
        <f>SUM(AE3:AE5)</f>
        <v>24</v>
      </c>
      <c r="AF6" s="37">
        <f>PRODUCT(AE6/AG6)</f>
        <v>0.39344262295081966</v>
      </c>
      <c r="AG6" s="21">
        <f>SUM(AG3:AG5)</f>
        <v>61</v>
      </c>
      <c r="AH6" s="18"/>
      <c r="AI6" s="29"/>
      <c r="AJ6" s="41"/>
      <c r="AK6" s="42"/>
      <c r="AL6" s="10"/>
      <c r="AM6" s="36">
        <f>SUM(AM3:AM5)</f>
        <v>0</v>
      </c>
      <c r="AN6" s="36">
        <f>SUM(AN3:AN5)</f>
        <v>0</v>
      </c>
      <c r="AO6" s="36">
        <f>SUM(AO3:AO5)</f>
        <v>0</v>
      </c>
      <c r="AP6" s="36">
        <f>SUM(AP3:AP5)</f>
        <v>0</v>
      </c>
      <c r="AQ6" s="36">
        <f>SUM(AQ3:AQ5)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29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26</v>
      </c>
      <c r="U9" s="10"/>
      <c r="V9" s="19"/>
      <c r="W9" s="19"/>
      <c r="X9" s="43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4</v>
      </c>
      <c r="H11" s="47">
        <f>PRODUCT(AD6+AP6)</f>
        <v>1</v>
      </c>
      <c r="I11" s="47">
        <f>PRODUCT(AE6+AQ6)</f>
        <v>24</v>
      </c>
      <c r="J11" s="64">
        <f>PRODUCT(I11/K11)</f>
        <v>0.39344262295081966</v>
      </c>
      <c r="K11" s="10">
        <f>PRODUCT(AG6+AS6)</f>
        <v>61</v>
      </c>
      <c r="L11" s="53">
        <f>PRODUCT((F11+G11)/E11)</f>
        <v>0.23529411764705882</v>
      </c>
      <c r="M11" s="53">
        <f>PRODUCT(H11/E11)</f>
        <v>5.8823529411764705E-2</v>
      </c>
      <c r="N11" s="53">
        <f>PRODUCT((F11+G11+H11)/E11)</f>
        <v>0.29411764705882354</v>
      </c>
      <c r="O11" s="53">
        <f>PRODUCT(I11/E11)</f>
        <v>1.411764705882353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17</v>
      </c>
      <c r="F12" s="47">
        <f t="shared" ref="F12:I12" si="0">SUM(F9:F11)</f>
        <v>0</v>
      </c>
      <c r="G12" s="47">
        <f t="shared" si="0"/>
        <v>4</v>
      </c>
      <c r="H12" s="47">
        <f t="shared" si="0"/>
        <v>1</v>
      </c>
      <c r="I12" s="47">
        <f t="shared" si="0"/>
        <v>24</v>
      </c>
      <c r="J12" s="64">
        <f>PRODUCT(I12/K12)</f>
        <v>0.39344262295081966</v>
      </c>
      <c r="K12" s="16">
        <f>SUM(K9:K11)</f>
        <v>61</v>
      </c>
      <c r="L12" s="53">
        <f>PRODUCT((F12+G12)/E12)</f>
        <v>0.23529411764705882</v>
      </c>
      <c r="M12" s="53">
        <f>PRODUCT(H12/E12)</f>
        <v>5.8823529411764705E-2</v>
      </c>
      <c r="N12" s="53">
        <f>PRODUCT((F12+G12+H12)/E12)</f>
        <v>0.29411764705882354</v>
      </c>
      <c r="O12" s="53">
        <f>PRODUCT(I12/E12)</f>
        <v>1.411764705882353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T8:X9">
    <sortCondition ref="T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2021-09-03T14:36:17Z</dcterms:modified>
</cp:coreProperties>
</file>